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'Φύλλο1'!$A$1:$C$70</definedName>
  </definedNames>
  <calcPr fullCalcOnLoad="1"/>
</workbook>
</file>

<file path=xl/sharedStrings.xml><?xml version="1.0" encoding="utf-8"?>
<sst xmlns="http://schemas.openxmlformats.org/spreadsheetml/2006/main" count="306" uniqueCount="275">
  <si>
    <t xml:space="preserve">ΔΕΥΑ ΑΓΙΑΣ </t>
  </si>
  <si>
    <t>ΠΡΟΫΠΟΛΟΓΙΣΜΟΣ ΟΙΚΟΝΟΜΙΚΟΥ ΕΤΟΥΣ 2011</t>
  </si>
  <si>
    <t>ΚΩΔΙΚΟΣ</t>
  </si>
  <si>
    <t>ΛΟΓΑΡΙΑΣΜΟΣ ΕΣΟΔΩΝ</t>
  </si>
  <si>
    <t>ΠΟΣΑ</t>
  </si>
  <si>
    <t>ΕΣΟΔΑ ΑΠΟ ΠΑΡΟΧΗ ΥΠΗΡΕΣΙΩΝ</t>
  </si>
  <si>
    <t>73.00</t>
  </si>
  <si>
    <t>Πωλήσεις νερού</t>
  </si>
  <si>
    <t>73.03</t>
  </si>
  <si>
    <t>Τέλη χρήσης υπονόμων</t>
  </si>
  <si>
    <t>73.06</t>
  </si>
  <si>
    <t>Τέλη σύνδεσης με το δίκτυο ύδρευσης</t>
  </si>
  <si>
    <t>73.07</t>
  </si>
  <si>
    <t>Τέλη σύνδεσης με το δίκτυο αποχέτευσης</t>
  </si>
  <si>
    <t>73.14</t>
  </si>
  <si>
    <t>Έσοδα επανασυνδέσεων ύδρευσης</t>
  </si>
  <si>
    <t>73.08</t>
  </si>
  <si>
    <t>Έσοδα διακλαδώσεως &amp; συνδέσεων ύδρευσης</t>
  </si>
  <si>
    <t>73.09</t>
  </si>
  <si>
    <t>Έσοδα διακλαδώσεως &amp; συνδέσεων αποχέτευσης</t>
  </si>
  <si>
    <t>73.10</t>
  </si>
  <si>
    <t>Έσοδα μετατοπίσεων υδρομέτρων ύδρευσης</t>
  </si>
  <si>
    <t>73.11</t>
  </si>
  <si>
    <t>Έσοδα μετατοπίσεων παροχών αποχέτευσης</t>
  </si>
  <si>
    <t>Έσοδα μετατοπίσεων δικτύων ύδρευσης</t>
  </si>
  <si>
    <t>73.15</t>
  </si>
  <si>
    <t>73.22</t>
  </si>
  <si>
    <t>Έσοδα ζημιών δικτύων ύδρευσης</t>
  </si>
  <si>
    <t>73.23</t>
  </si>
  <si>
    <t>Έσοδα ζημιών δικτύων αποχέτευσης</t>
  </si>
  <si>
    <t>ΣΥΝΟΛΟ Κ.Α.73</t>
  </si>
  <si>
    <t>ΕΣΟΔΑ ΑΠΟ ΠΩΛΗΣΕΙΣ ΑΠΟΘΕΜΑΤΩΝ &amp; ΑΧΡΗΣΤΟΥ ΥΛΙΚΟΥ</t>
  </si>
  <si>
    <t>72.00</t>
  </si>
  <si>
    <t>Πωλήσεις υλικών ύδρευσης - αποχέτευσης</t>
  </si>
  <si>
    <t>72.03</t>
  </si>
  <si>
    <t>Πωλήσεις άχρηστου υλικού</t>
  </si>
  <si>
    <t>ΣΥΝΟΛΟ Κ.Α.72</t>
  </si>
  <si>
    <t>ΣΥΝΟΛΟ ΤΑΚΤΙΚΩΝ ΕΣΟΔΩΝ</t>
  </si>
  <si>
    <t>Α. ΤΑΚΤΙΚΑ</t>
  </si>
  <si>
    <t>Β. ΕΚΤΑΚΤΑ</t>
  </si>
  <si>
    <t>ΑΠΟΘΕΜΑΤΙΚΑ</t>
  </si>
  <si>
    <t>Ειδικό τέλος 80% - Νέων έργων (Εισπράξεις χρήσης)</t>
  </si>
  <si>
    <t>Συσωρευμένα αποθ. Ειδ.τελών 80% &amp; 3%για νέα έργα</t>
  </si>
  <si>
    <t>ΕΠΙΧΟΡΗΓΗΣΕΙΣ ΕΠΕΝΔΥΣΕΩΝ</t>
  </si>
  <si>
    <t>41.10.0007</t>
  </si>
  <si>
    <t>41.10.0008</t>
  </si>
  <si>
    <t>41.10.0009</t>
  </si>
  <si>
    <t>ΜΑΚΡΟΠΡΟΘΕΣΜΕΣ ΥΠΟΧΡΕΩΣΕΙΣ - ΔΑΝΕΙΑ</t>
  </si>
  <si>
    <t>45.98</t>
  </si>
  <si>
    <t>ΕΣΟΔΑ ΠΑΡΕΠΟΜΕΝΩΝ ΑΣΧΟΛΙΩΝ</t>
  </si>
  <si>
    <r>
      <t>ΥΠ. Εσωτερικών</t>
    </r>
    <r>
      <rPr>
        <sz val="8"/>
        <rFont val="Arial"/>
        <family val="2"/>
      </rPr>
      <t>: Ειδικό τέλος 3%</t>
    </r>
  </si>
  <si>
    <r>
      <t>ΠΕΠ</t>
    </r>
    <r>
      <rPr>
        <sz val="8"/>
        <rFont val="Arial"/>
        <family val="2"/>
      </rPr>
      <t>:Κατασκευή δεξαμενών ύδρ. και αγωγός μεταφ. νερού στο Δ. Μελιβοίας</t>
    </r>
  </si>
  <si>
    <r>
      <t>ΠΕΠ</t>
    </r>
    <r>
      <rPr>
        <sz val="8"/>
        <rFont val="Arial"/>
        <family val="2"/>
      </rPr>
      <t>:Σύστημα τηλεελέγχου &amp; τηλεχειρισμού εξωτερικού.υδραγωγείου</t>
    </r>
  </si>
  <si>
    <r>
      <t>Ε.Π.ΠΕΡ.Α.Α.:</t>
    </r>
    <r>
      <rPr>
        <sz val="8"/>
        <rFont val="Arial"/>
        <family val="2"/>
      </rPr>
      <t>Ανάπτυξη οργανωμένου εργαστηρίου (Χημείου)</t>
    </r>
  </si>
  <si>
    <t>75.00</t>
  </si>
  <si>
    <t>Παροχή υπηρεσιών σε τρίτους</t>
  </si>
  <si>
    <t>Δάνειο από Τ.Π.Δ. για την κάλυψη της ιδίας συμμετοχής στα έργα Π.Ε.Π. ΕΠΠΕΡΑΑ</t>
  </si>
  <si>
    <t>75.11</t>
  </si>
  <si>
    <t>Δημοσιεύσεων δημοπρασιών</t>
  </si>
  <si>
    <t>ΣΥΝΟΛΟ Κ.Α. 75</t>
  </si>
  <si>
    <t>ΕΣΟΔΑ ΚΕΦΑΛΑΙΩΝ</t>
  </si>
  <si>
    <t>76.03</t>
  </si>
  <si>
    <t>Τόκοι πιστωτικοί</t>
  </si>
  <si>
    <t>ΣΥΝΟΛΟ ΕΚΤΑΚΤΩΝ ΕΣΟΔΩΝ</t>
  </si>
  <si>
    <t>ΓΕΝΙΚΟ ΣΥΝΟΛΟ ΕΣΟΔΩΝ</t>
  </si>
  <si>
    <t>ΑΝΑΚΕΦΑΛΑΙΩΣΗ ΕΣΟΔΩΝ</t>
  </si>
  <si>
    <t>Α. ΤΑΚΤΙΚΑ ΕΣΟΔΑ</t>
  </si>
  <si>
    <t>ΕΣΟΔΑ ΑΠΟ ΠΩΛΗΣΕΙΣ ΑΠΟΘΕΜΑΤΩΝ ΚΑΙ ΑΧΡΗΣΤΟΥ ΥΛΙΚΟΥ</t>
  </si>
  <si>
    <t>Β. ΕΚΤΑΚΤΑ ΕΣΟΔΑ</t>
  </si>
  <si>
    <t>ΑΠΟΘΕΜΑΤΙΚΑ ΕΠΙΧΟΡΗΓΗΣΕΙΣ ΕΠΕΝΔΥΣΕΩΝ</t>
  </si>
  <si>
    <t>ΔΑΝΕΙΟ ΑΠΟ Τ.Π.Δ. ΓΙΑ ΤΗΝ ΚΑΛΥΨΗ ΤΗΣ ΙΔΙΑΣ ΣΥΜΜΕΤΟΧΗΣ</t>
  </si>
  <si>
    <t>ΛΟΓΑΡΙΑΣΜΟΣ ΕΞΟΔΩΝ</t>
  </si>
  <si>
    <t>Α. ΠΑΓΙΑ</t>
  </si>
  <si>
    <t>ΜΗΧ/ΤΑ-ΤΕΧΝ.ΕΓΚ/ΣΕΙΣ-ΛΟΙΠΟΣ ΜΗΧ. ΕΞΟΠΛΙΣΜΟΣ</t>
  </si>
  <si>
    <t>12.00</t>
  </si>
  <si>
    <t>Μηχανήματα (αντλίες - μοτέρ - λοιπά)</t>
  </si>
  <si>
    <t>12.01</t>
  </si>
  <si>
    <t>Τεχνικές εγκαταστάσεις</t>
  </si>
  <si>
    <t>12.02</t>
  </si>
  <si>
    <t>Φορητά μηχανήματα χειρός</t>
  </si>
  <si>
    <t>12.03</t>
  </si>
  <si>
    <t>Εργαλεία</t>
  </si>
  <si>
    <t>12.05</t>
  </si>
  <si>
    <t>Μηχανολογικά όργανα</t>
  </si>
  <si>
    <t>12.06</t>
  </si>
  <si>
    <t>Λοιπός μηχανολογικός εξοπλισμός</t>
  </si>
  <si>
    <t>ΣΥΝΟΛΟ Κ.Α. 12</t>
  </si>
  <si>
    <t>ΜΕΤΑΦΟΡΙΚΑ ΜΕΣΑ</t>
  </si>
  <si>
    <t>13.02</t>
  </si>
  <si>
    <t xml:space="preserve">Αυτοκίνητα &amp; φορτηγά </t>
  </si>
  <si>
    <t>ΕΠΙΠΛΑ &amp; ΛΟΙΠΟΣ ΕΞΟΠΛΙΣΜΟΣ</t>
  </si>
  <si>
    <t>14.00</t>
  </si>
  <si>
    <t>Έπιπλα</t>
  </si>
  <si>
    <t>14.01</t>
  </si>
  <si>
    <t>Σκεύη</t>
  </si>
  <si>
    <t>14.02</t>
  </si>
  <si>
    <t>Μηχανές γραφείου</t>
  </si>
  <si>
    <t>14.03</t>
  </si>
  <si>
    <t>Η/Υ &amp; ηλεκτρονικά συστήματα</t>
  </si>
  <si>
    <t>14.05</t>
  </si>
  <si>
    <t>Επιστημονικά όργανα</t>
  </si>
  <si>
    <t>ΣΥΝΟΛΟ Κ.Α. 14</t>
  </si>
  <si>
    <t>1. ΕΠΙΧΟΡΗΓΟΥΜΕΝΑ</t>
  </si>
  <si>
    <t>15.01.0003</t>
  </si>
  <si>
    <t>ΠΕΠ: Κατασκευή δεξαμενών ύδρ.και αγωγός μεταφ.νερού στο Δ.Μελιβοίας</t>
  </si>
  <si>
    <t>15.01.0004</t>
  </si>
  <si>
    <t>ΠΕΠ: Σύστημα τηλεελέγχου &amp; τηλεχειρισμού εξωτερικού υδραγωγείου</t>
  </si>
  <si>
    <t>15.01.0005</t>
  </si>
  <si>
    <t>Ε.Π.ΠΕΡ.Α.Α.:Ανάπτυξη οργανωμένου εργαστηρίου (Χημείου)</t>
  </si>
  <si>
    <t>2. ΜΗ ΕΠΙΧΟΡΗΓΟΥΜΕΝΑ (ΑΠΟ ΑΠΟΘΕΜΑΤΙΚΑ)</t>
  </si>
  <si>
    <t>Αντικατάσταση δικτύου ύδρευσης αποχέτευσης Τ.Κ. Μελιβοίας θέση "Καραλή"</t>
  </si>
  <si>
    <t>15.01.0006</t>
  </si>
  <si>
    <t>15.01.0007</t>
  </si>
  <si>
    <t>Αντικατάσταση δικτύου αποχέτευσης Τ.Κ. Καρίτσας θέση  "πλατεία"</t>
  </si>
  <si>
    <t>ΣΥΜΜΕΤΟΧΕΣ &amp; ΛΟΙΠΕΣ ΜΑΚΡΟΠΡΟΘΕΣΜΕΣ ΥΠΟΧΡΕΩΣΕΙΣ</t>
  </si>
  <si>
    <t>18.11</t>
  </si>
  <si>
    <t>Δοσμένες εγγυήσεις (ΔΕΗ - λοιπές)</t>
  </si>
  <si>
    <t>ΣΥΝΟΛΟ ΕΡΓΩΝ Κ.Α. 15</t>
  </si>
  <si>
    <t>ΣΥΝΟΛΟ ΠΑΓΙΩΝ</t>
  </si>
  <si>
    <t>ΓΕΝΙΚΟ ΣΥΝΟΛΟ ΕΡΓΩΝ - ΠΑΓΙΩΝ</t>
  </si>
  <si>
    <t>Β. ΑΚΙΝΗΤΟΠΟΙΗΣΕΙΣ ΥΠΟ ΕΚΤΕΛΕΣΗ (ΕΡΓΑ)</t>
  </si>
  <si>
    <t>Γ. ΛΕΙΤΟΥΡΓΙΚΕΣ ΔΑΠΑΝΕΣ</t>
  </si>
  <si>
    <t>ΑΝΑΛΩΣΙΜΑ ΥΛΙΚΑ</t>
  </si>
  <si>
    <t>25.02</t>
  </si>
  <si>
    <t xml:space="preserve">Προμήθεια καυσίμων </t>
  </si>
  <si>
    <t>25.05.0001</t>
  </si>
  <si>
    <t>25.05.0002</t>
  </si>
  <si>
    <t>Υλικά ύδρευσης</t>
  </si>
  <si>
    <t>Υλικά αποχέτευσης</t>
  </si>
  <si>
    <t>ΣΥΝΟΛΟ Κ.Α. 25</t>
  </si>
  <si>
    <t>ΑΝΤΑΛΛΑΚΤΙΚΑ ΠΑΓΙΩΝ ΣΤΟΙΧΕΙΩΝ</t>
  </si>
  <si>
    <t>26.02</t>
  </si>
  <si>
    <t>Βιολογικών Καθαρισμών</t>
  </si>
  <si>
    <t>26.04</t>
  </si>
  <si>
    <t>Αντλητικών συγκροτημάτων</t>
  </si>
  <si>
    <t>26.05</t>
  </si>
  <si>
    <t>Μεταφορικών μέσων</t>
  </si>
  <si>
    <t>26.08</t>
  </si>
  <si>
    <t>Ηλεκτρονικών Υπολογιστών</t>
  </si>
  <si>
    <t>26.09</t>
  </si>
  <si>
    <t>Επίπλων και λοιπού εξοπλισμού</t>
  </si>
  <si>
    <t>26.10</t>
  </si>
  <si>
    <t>Τεχνικών εγκαταστάσεων</t>
  </si>
  <si>
    <t>ΣΥΝΟΛΟ Κ.Α. 26</t>
  </si>
  <si>
    <t>ΕΙΔΗ ΣΥΣΚΕΥΑΣΙΑΣ</t>
  </si>
  <si>
    <t>28.00</t>
  </si>
  <si>
    <t>Είδη συσκευασίας (κενά δοχεία χλωρίου)</t>
  </si>
  <si>
    <t>ΑΜΟΙΒΕΣ ΚΑΙ ΕΞΟΔΑ ΠΡΟΣΩΠΙΚΟΥ</t>
  </si>
  <si>
    <t>60.00.0001</t>
  </si>
  <si>
    <t>60.00.0000</t>
  </si>
  <si>
    <t>Αποδοχές προσωπικού με σύμβαση ορισμένου χρόνου</t>
  </si>
  <si>
    <t>Τοκτικές αποδοχές προσωπικού ΔΕΥΑ Αγιάς (μόνιμο προσωπικό)</t>
  </si>
  <si>
    <t>60.01.0000</t>
  </si>
  <si>
    <t>60.02.0300</t>
  </si>
  <si>
    <t>Δώρα εορτών</t>
  </si>
  <si>
    <t>60.02.0600</t>
  </si>
  <si>
    <t>Επιδόματα κανονικής αδείας</t>
  </si>
  <si>
    <t>60.03.0000</t>
  </si>
  <si>
    <t>Εργοδοτικές εισφορές προσωπικού</t>
  </si>
  <si>
    <t>ΣΥΝΟΛΟ Κ.Α. 60</t>
  </si>
  <si>
    <t>ΑΜΟΙΒΕΣ ΚΑΙ ΕΞΟΔΑ ΤΡΙΤΩΝ</t>
  </si>
  <si>
    <t>61.00.0000</t>
  </si>
  <si>
    <t>61.00.0001</t>
  </si>
  <si>
    <t xml:space="preserve">Νομική κάλυψη </t>
  </si>
  <si>
    <t>61.00.0003</t>
  </si>
  <si>
    <t>61.00.0004</t>
  </si>
  <si>
    <t>Έξοδα παράστασης μελών Δ.Σ.</t>
  </si>
  <si>
    <t>61.00.0005</t>
  </si>
  <si>
    <t>Αμοιβή ορκωτών ελεγκτών</t>
  </si>
  <si>
    <t>61.00.0006</t>
  </si>
  <si>
    <t>Λογιστική υποστήριξη</t>
  </si>
  <si>
    <t>61.00.0007</t>
  </si>
  <si>
    <t>Έξοδα καθαριότητας γραφείων ΔΕΥΑΑ</t>
  </si>
  <si>
    <t>61.00.0008</t>
  </si>
  <si>
    <t>Υποστήριξη Η/Υ και λογισμικών προγραμμάτων</t>
  </si>
  <si>
    <t>61.00.0009</t>
  </si>
  <si>
    <t>Αναλύσεις νερών</t>
  </si>
  <si>
    <t>61.98</t>
  </si>
  <si>
    <t xml:space="preserve">Αποζημιώσεις τρίτων και δικαστικές αποζημιώσεις </t>
  </si>
  <si>
    <t>ΣΥΝΟΛΟ Κ.Α 61</t>
  </si>
  <si>
    <t>ΠΑΡΟΧΕΣ ΤΡΙΤΩΝ</t>
  </si>
  <si>
    <t>Ηλεκτρικό ρεύμα (γραφείων-αντλ/σιων-Βιολ. Καθαρ. Κλπ)</t>
  </si>
  <si>
    <t>62.00</t>
  </si>
  <si>
    <t>62.03</t>
  </si>
  <si>
    <t>Τηλεπικοινωνίες (τηλεφωνικά - ταχυδρομικά)</t>
  </si>
  <si>
    <t>62.04</t>
  </si>
  <si>
    <t>Ενοίκια (γραφεία ΔΕΥΑ Αγιάς)</t>
  </si>
  <si>
    <t>62.05</t>
  </si>
  <si>
    <t>Ασφάλιστρα</t>
  </si>
  <si>
    <t>62.07.0000</t>
  </si>
  <si>
    <t>Συντήρηση καθαρισμός γεωτρήσεων</t>
  </si>
  <si>
    <t>62.07.0001</t>
  </si>
  <si>
    <t>Συντήρηση καθαρισμός δεξαμενών και περιμετρικά αυτών</t>
  </si>
  <si>
    <t>62.07.0002</t>
  </si>
  <si>
    <t>Συντήρηση καθαρισμός σχαρών ομβρίων υδάτων</t>
  </si>
  <si>
    <t>62.07.0003</t>
  </si>
  <si>
    <t>Συντήρηση καθαρισμός φρεατίων Βιολ. Καθαρισμών</t>
  </si>
  <si>
    <t>62.07.0004</t>
  </si>
  <si>
    <t>62.07.0005</t>
  </si>
  <si>
    <t>Συντήρηση δικτύων ύδρευσης (χωματουργικές εργασίες)</t>
  </si>
  <si>
    <t>62.07.0006</t>
  </si>
  <si>
    <t>Συντήρηση δικτύων αποχέτευσης (χωματουργικές εργασίες)</t>
  </si>
  <si>
    <t>62.07.0007</t>
  </si>
  <si>
    <t>15.01.0008</t>
  </si>
  <si>
    <t>Αντικατ. δικτύου ύδρευσης αποχ. Τ.Κ. Μελιβοίας οικία Χαρατσή έως οικία Αργύρη</t>
  </si>
  <si>
    <t>Πρακτική ασκηση σπουδαστών</t>
  </si>
  <si>
    <t>Συντήρηση ηλεκτρομηχανολογικού εξοπλισμού αντλιοστ. Βιολ. Καθαρ.</t>
  </si>
  <si>
    <t>Συμβόλαια υποστήριξης λογισμικού Η/Υ</t>
  </si>
  <si>
    <t>62.07.0008</t>
  </si>
  <si>
    <t xml:space="preserve">Συντήρηση κτιρίων </t>
  </si>
  <si>
    <t>62.07.0009</t>
  </si>
  <si>
    <t>Αποκατάσταση ζημιών οδοστρωμάτων (προμήθεια τσιμέντου)</t>
  </si>
  <si>
    <t>62.07.0010</t>
  </si>
  <si>
    <t>Αποκατάσταση ζημιών οδοστρωμάτων (προμήθεια ασφαλτομίγματος)</t>
  </si>
  <si>
    <t>ΣΥΝΟΛΟ Κ.Α. 62</t>
  </si>
  <si>
    <t>Εξοδα κίνησης μεταφορικών μέσων</t>
  </si>
  <si>
    <t>64.01</t>
  </si>
  <si>
    <t>Έξοδα ταξιδίων εσωτερικού</t>
  </si>
  <si>
    <t>64.02</t>
  </si>
  <si>
    <t>64.07</t>
  </si>
  <si>
    <t>Έντυπα και γραφική ύλη</t>
  </si>
  <si>
    <t>64.08</t>
  </si>
  <si>
    <t>64.09</t>
  </si>
  <si>
    <t>Έξοδα δημοσιεύσεων</t>
  </si>
  <si>
    <t>64.98</t>
  </si>
  <si>
    <t>Διάφορα έξοδα</t>
  </si>
  <si>
    <t>ΣΥΝΟΛΑ Κ.Α. 64</t>
  </si>
  <si>
    <t>ΤΟΚΟΙ ΚΑΙ ΣΥΝΑΦΗ ΕΞΟΔΑ</t>
  </si>
  <si>
    <t>65.01</t>
  </si>
  <si>
    <t>ΤΟΚΟΙ ΚΑΙ ΕΞΟΔΑ ΛΟΙΠΩΝ ΜΑΚΡΟΠΡΟΘΕΣΜΩΝ ΥΠΟΧΡΕΩΣΕΩΝ</t>
  </si>
  <si>
    <t>Δ. ΠΛΕΟΝΑΣΜΑ</t>
  </si>
  <si>
    <t>Για την κάλυψη έκτακτων και απροβλεπτων δαπανών</t>
  </si>
  <si>
    <t>ΓΕΝΙΚΟ ΣΥΝΟΛΟ ΕΞΟΔΩΝ</t>
  </si>
  <si>
    <t>ΑΝΑΚΕΦΑΛΑΙΩΣΗ ΕΞΟΔΩΝ</t>
  </si>
  <si>
    <t>ΜΗΧ/ΤΑ-ΤΕΧΝΙΚΕΣ ΕΓΚΑΤΑΣΤΑΣΕΙΣ-ΛΟΙΠΟΣ ΜΗΧ.ΕΞΟΠΛΙΣΜΟΣ</t>
  </si>
  <si>
    <t>ΕΠΙΠΛΑ ΚΑΙ ΛΟΙΠΟΣ ΕΞΟΠΛΙΣΜΟΣ</t>
  </si>
  <si>
    <t>ΣΥΜΜΕΤΟΧΕΣ ΚΑΙ ΛΟΙΠΕΣ ΜΑΚΡΟΧΡΟΝΙΕΣ ΥΠΟΧΡΕΩΣΕΙΣ</t>
  </si>
  <si>
    <t>Β.ΕΡΓΑ</t>
  </si>
  <si>
    <t>ΕΠΙΧΟΡΗΓΟΥΜΕΝΑ</t>
  </si>
  <si>
    <t>ΜΗ ΕΠΙΧΟΡΗΓΟΥΜΕΝΑ ΑΠΟ ΑΠΟΘΕΜΑΤΙΚΑ</t>
  </si>
  <si>
    <t>ΣΥΝΟΛΟ ΕΡΓΩΝ</t>
  </si>
  <si>
    <t>ΔΙΑΦΟΡΑ ΕΞΟΔΑ</t>
  </si>
  <si>
    <t>ΣΥΝΟΛΟ ΛΕΙΤΟΥΡΓΙΚΩΝ ΔΑΠΑΝΩΝ</t>
  </si>
  <si>
    <t>Για την κάλυψη έκτακτων και απρόβλεπτων δαπανών και ζημιών</t>
  </si>
  <si>
    <t>62.98.0000</t>
  </si>
  <si>
    <t>62.98.0001</t>
  </si>
  <si>
    <t>41.90.0001</t>
  </si>
  <si>
    <t>25.03</t>
  </si>
  <si>
    <t>Προμήθεια χλωρίου</t>
  </si>
  <si>
    <t>Προγραμματική σύμβαση με ΔΕΥΑΛ (Έργο τηλεελ. Τηλεχειρ.)</t>
  </si>
  <si>
    <t>Προγραμματική σύμβαση με ΤΕΙ Λάρισας (Έργο χημείου)</t>
  </si>
  <si>
    <t>64.00</t>
  </si>
  <si>
    <t>Έξοδα προβολής και διαφήμισης</t>
  </si>
  <si>
    <t>Προγραμματική σύμβαση με Δήμο Αγιάς (Παλαιές οφειλές ύδρευσης)</t>
  </si>
  <si>
    <t xml:space="preserve">Ο ΠΡΟΕΔΡΟΣ </t>
  </si>
  <si>
    <t>ΤΑ ΜΕΛΗ  Δ.Σ.</t>
  </si>
  <si>
    <t>Αμοιβές και έξοδα ελευθέρων επαγγελματιών</t>
  </si>
  <si>
    <t>Αμοιβή Προέδρου Διοικητικού Συμβουλίου</t>
  </si>
  <si>
    <t>61.01.0900</t>
  </si>
  <si>
    <t>Αμοιβές και έξοδα διαφόρων</t>
  </si>
  <si>
    <t>Διάφορα υλικά (ύδρευσης- αποχ/σης-αντλ/σίων-βιολογικών-λοιπών εγκαταστ.)</t>
  </si>
  <si>
    <t>64.10</t>
  </si>
  <si>
    <t>Έξοδα κίνησης υλικών αγαθών με μεταφορικά μέσα τρίτων</t>
  </si>
  <si>
    <t>Καύσιμα και λοιπά υλικά θέρμανσης</t>
  </si>
  <si>
    <t>Αμοιβές μελετητών</t>
  </si>
  <si>
    <t>Προμήθεια σωλήνων ύδρευσης (πολυθελαινείου, PVC)</t>
  </si>
  <si>
    <t>Προμήθεια σωλήνων αποχέτευσης</t>
  </si>
  <si>
    <t>61.02.0300</t>
  </si>
  <si>
    <t>Ο Προϋπολογισμός ψηφίστηκε με την αρίθμ. 5/2011 απόφαση του Δ.Σ.</t>
  </si>
  <si>
    <t>41.90.0000</t>
  </si>
  <si>
    <t>41.10.0000</t>
  </si>
  <si>
    <t>25.05.0000</t>
  </si>
  <si>
    <t>25.05.0003</t>
  </si>
  <si>
    <t>25.05.0004</t>
  </si>
  <si>
    <t>62.98.0002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</si>
</sst>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80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80" fontId="0" fillId="0" borderId="1" xfId="0" applyNumberFormat="1" applyBorder="1" applyAlignment="1">
      <alignment/>
    </xf>
    <xf numFmtId="180" fontId="2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A1" sqref="A1:C70"/>
    </sheetView>
  </sheetViews>
  <sheetFormatPr defaultColWidth="9.140625" defaultRowHeight="12.75"/>
  <cols>
    <col min="1" max="1" width="12.140625" style="0" customWidth="1"/>
    <col min="2" max="2" width="58.00390625" style="0" customWidth="1"/>
    <col min="3" max="3" width="14.140625" style="0" customWidth="1"/>
    <col min="5" max="5" width="12.421875" style="0" customWidth="1"/>
    <col min="6" max="6" width="56.421875" style="0" customWidth="1"/>
    <col min="7" max="7" width="14.28125" style="0" customWidth="1"/>
  </cols>
  <sheetData>
    <row r="1" spans="1:3" ht="15.75">
      <c r="A1" s="3" t="s">
        <v>0</v>
      </c>
      <c r="B1" s="3"/>
      <c r="C1" s="1"/>
    </row>
    <row r="2" spans="1:3" ht="15.75">
      <c r="A2" s="3"/>
      <c r="B2" s="3"/>
      <c r="C2" s="1"/>
    </row>
    <row r="3" spans="1:3" ht="15.75">
      <c r="A3" s="3" t="s">
        <v>1</v>
      </c>
      <c r="B3" s="3"/>
      <c r="C3" s="1"/>
    </row>
    <row r="4" spans="1:3" ht="12.75">
      <c r="A4" s="3"/>
      <c r="B4" s="3"/>
      <c r="C4" s="3">
        <v>2011</v>
      </c>
    </row>
    <row r="5" spans="1:7" ht="12.75">
      <c r="A5" s="9" t="s">
        <v>2</v>
      </c>
      <c r="B5" s="9" t="s">
        <v>3</v>
      </c>
      <c r="C5" s="9" t="s">
        <v>4</v>
      </c>
      <c r="E5" s="23" t="s">
        <v>2</v>
      </c>
      <c r="F5" s="23" t="s">
        <v>71</v>
      </c>
      <c r="G5" s="23" t="s">
        <v>4</v>
      </c>
    </row>
    <row r="6" spans="1:7" ht="15.75">
      <c r="A6" s="9"/>
      <c r="B6" s="9" t="s">
        <v>38</v>
      </c>
      <c r="C6" s="6"/>
      <c r="E6" s="15"/>
      <c r="F6" s="9" t="s">
        <v>72</v>
      </c>
      <c r="G6" s="10"/>
    </row>
    <row r="7" spans="1:7" ht="12.75">
      <c r="A7" s="17">
        <v>73</v>
      </c>
      <c r="B7" s="9" t="s">
        <v>5</v>
      </c>
      <c r="C7" s="10"/>
      <c r="E7" s="17">
        <v>12</v>
      </c>
      <c r="F7" s="9" t="s">
        <v>73</v>
      </c>
      <c r="G7" s="10"/>
    </row>
    <row r="8" spans="1:7" ht="12.75">
      <c r="A8" s="19" t="s">
        <v>6</v>
      </c>
      <c r="B8" s="15" t="s">
        <v>7</v>
      </c>
      <c r="C8" s="12">
        <v>640000</v>
      </c>
      <c r="E8" s="19" t="s">
        <v>74</v>
      </c>
      <c r="F8" s="15" t="s">
        <v>75</v>
      </c>
      <c r="G8" s="12">
        <v>12000</v>
      </c>
    </row>
    <row r="9" spans="1:7" ht="12.75">
      <c r="A9" s="19" t="s">
        <v>8</v>
      </c>
      <c r="B9" s="15" t="s">
        <v>9</v>
      </c>
      <c r="C9" s="12">
        <v>80000</v>
      </c>
      <c r="E9" s="19" t="s">
        <v>76</v>
      </c>
      <c r="F9" s="15" t="s">
        <v>77</v>
      </c>
      <c r="G9" s="12">
        <v>2000</v>
      </c>
    </row>
    <row r="10" spans="1:7" ht="12.75">
      <c r="A10" s="19" t="s">
        <v>10</v>
      </c>
      <c r="B10" s="15" t="s">
        <v>11</v>
      </c>
      <c r="C10" s="12">
        <v>60000</v>
      </c>
      <c r="E10" s="19" t="s">
        <v>78</v>
      </c>
      <c r="F10" s="15" t="s">
        <v>79</v>
      </c>
      <c r="G10" s="12">
        <v>3000</v>
      </c>
    </row>
    <row r="11" spans="1:7" ht="12.75">
      <c r="A11" s="19" t="s">
        <v>12</v>
      </c>
      <c r="B11" s="15" t="s">
        <v>13</v>
      </c>
      <c r="C11" s="12">
        <v>5000</v>
      </c>
      <c r="E11" s="19" t="s">
        <v>80</v>
      </c>
      <c r="F11" s="15" t="s">
        <v>81</v>
      </c>
      <c r="G11" s="12">
        <v>2000</v>
      </c>
    </row>
    <row r="12" spans="1:7" ht="12.75">
      <c r="A12" s="19" t="s">
        <v>16</v>
      </c>
      <c r="B12" s="15" t="s">
        <v>17</v>
      </c>
      <c r="C12" s="12"/>
      <c r="E12" s="19" t="s">
        <v>82</v>
      </c>
      <c r="F12" s="15" t="s">
        <v>83</v>
      </c>
      <c r="G12" s="12">
        <v>3000</v>
      </c>
    </row>
    <row r="13" spans="1:7" ht="12.75">
      <c r="A13" s="19" t="s">
        <v>18</v>
      </c>
      <c r="B13" s="15" t="s">
        <v>19</v>
      </c>
      <c r="C13" s="12"/>
      <c r="E13" s="19" t="s">
        <v>84</v>
      </c>
      <c r="F13" s="15" t="s">
        <v>85</v>
      </c>
      <c r="G13" s="12">
        <v>5000</v>
      </c>
    </row>
    <row r="14" spans="1:7" ht="12.75">
      <c r="A14" s="19" t="s">
        <v>20</v>
      </c>
      <c r="B14" s="15" t="s">
        <v>21</v>
      </c>
      <c r="C14" s="12"/>
      <c r="E14" s="19"/>
      <c r="F14" s="13" t="s">
        <v>86</v>
      </c>
      <c r="G14" s="14">
        <f>SUM(G8:G13)</f>
        <v>27000</v>
      </c>
    </row>
    <row r="15" spans="1:7" ht="12.75">
      <c r="A15" s="19" t="s">
        <v>22</v>
      </c>
      <c r="B15" s="15" t="s">
        <v>23</v>
      </c>
      <c r="C15" s="12"/>
      <c r="E15" s="17">
        <v>13</v>
      </c>
      <c r="F15" s="9" t="s">
        <v>87</v>
      </c>
      <c r="G15" s="12"/>
    </row>
    <row r="16" spans="1:7" ht="12.75">
      <c r="A16" s="19" t="s">
        <v>14</v>
      </c>
      <c r="B16" s="15" t="s">
        <v>15</v>
      </c>
      <c r="C16" s="12">
        <v>3000</v>
      </c>
      <c r="E16" s="19" t="s">
        <v>88</v>
      </c>
      <c r="F16" s="15" t="s">
        <v>89</v>
      </c>
      <c r="G16" s="14">
        <v>60000</v>
      </c>
    </row>
    <row r="17" spans="1:7" ht="12.75">
      <c r="A17" s="19" t="s">
        <v>25</v>
      </c>
      <c r="B17" s="15" t="s">
        <v>24</v>
      </c>
      <c r="C17" s="12"/>
      <c r="E17" s="19"/>
      <c r="F17" s="15"/>
      <c r="G17" s="12"/>
    </row>
    <row r="18" spans="1:7" ht="12.75">
      <c r="A18" s="19" t="s">
        <v>26</v>
      </c>
      <c r="B18" s="15" t="s">
        <v>27</v>
      </c>
      <c r="C18" s="12"/>
      <c r="E18" s="17">
        <v>14</v>
      </c>
      <c r="F18" s="9" t="s">
        <v>90</v>
      </c>
      <c r="G18" s="12"/>
    </row>
    <row r="19" spans="1:7" ht="12.75">
      <c r="A19" s="19" t="s">
        <v>28</v>
      </c>
      <c r="B19" s="15" t="s">
        <v>29</v>
      </c>
      <c r="C19" s="12"/>
      <c r="E19" s="19" t="s">
        <v>91</v>
      </c>
      <c r="F19" s="15" t="s">
        <v>92</v>
      </c>
      <c r="G19" s="12">
        <v>3000</v>
      </c>
    </row>
    <row r="20" spans="1:7" ht="12.75">
      <c r="A20" s="19"/>
      <c r="B20" s="13" t="s">
        <v>30</v>
      </c>
      <c r="C20" s="14">
        <f>SUM(C8:C19)</f>
        <v>788000</v>
      </c>
      <c r="E20" s="19" t="s">
        <v>93</v>
      </c>
      <c r="F20" s="15" t="s">
        <v>94</v>
      </c>
      <c r="G20" s="12">
        <v>1000</v>
      </c>
    </row>
    <row r="21" spans="1:7" ht="12.75">
      <c r="A21" s="17">
        <v>72</v>
      </c>
      <c r="B21" s="9" t="s">
        <v>31</v>
      </c>
      <c r="C21" s="12"/>
      <c r="E21" s="19" t="s">
        <v>95</v>
      </c>
      <c r="F21" s="15" t="s">
        <v>96</v>
      </c>
      <c r="G21" s="12">
        <v>2000</v>
      </c>
    </row>
    <row r="22" spans="1:7" ht="12.75">
      <c r="A22" s="19" t="s">
        <v>32</v>
      </c>
      <c r="B22" s="15" t="s">
        <v>33</v>
      </c>
      <c r="C22" s="12"/>
      <c r="E22" s="19" t="s">
        <v>97</v>
      </c>
      <c r="F22" s="15" t="s">
        <v>98</v>
      </c>
      <c r="G22" s="12">
        <v>3000</v>
      </c>
    </row>
    <row r="23" spans="1:7" ht="12.75">
      <c r="A23" s="19" t="s">
        <v>34</v>
      </c>
      <c r="B23" s="15" t="s">
        <v>35</v>
      </c>
      <c r="C23" s="12">
        <v>2000</v>
      </c>
      <c r="E23" s="19" t="s">
        <v>99</v>
      </c>
      <c r="F23" s="15" t="s">
        <v>100</v>
      </c>
      <c r="G23" s="12">
        <v>2000</v>
      </c>
    </row>
    <row r="24" spans="1:7" ht="12.75">
      <c r="A24" s="19"/>
      <c r="B24" s="13" t="s">
        <v>36</v>
      </c>
      <c r="C24" s="14">
        <f>SUM(C22:C23)</f>
        <v>2000</v>
      </c>
      <c r="E24" s="19"/>
      <c r="F24" s="13" t="s">
        <v>101</v>
      </c>
      <c r="G24" s="14">
        <f>SUM(G19:G23)</f>
        <v>11000</v>
      </c>
    </row>
    <row r="25" spans="1:7" ht="12.75">
      <c r="A25" s="19"/>
      <c r="B25" s="13"/>
      <c r="C25" s="14"/>
      <c r="E25" s="17">
        <v>18</v>
      </c>
      <c r="F25" s="15" t="s">
        <v>114</v>
      </c>
      <c r="G25" s="12"/>
    </row>
    <row r="26" spans="1:7" ht="12.75">
      <c r="A26" s="19"/>
      <c r="B26" s="13"/>
      <c r="C26" s="14"/>
      <c r="E26" s="19" t="s">
        <v>115</v>
      </c>
      <c r="F26" s="15" t="s">
        <v>116</v>
      </c>
      <c r="G26" s="14">
        <v>1500</v>
      </c>
    </row>
    <row r="27" spans="1:7" ht="12.75">
      <c r="A27" s="19"/>
      <c r="B27" s="13"/>
      <c r="C27" s="14"/>
      <c r="E27" s="19"/>
      <c r="F27" s="9" t="s">
        <v>118</v>
      </c>
      <c r="G27" s="14">
        <f>G26+G24+G16+G14</f>
        <v>99500</v>
      </c>
    </row>
    <row r="28" spans="1:7" ht="12.75">
      <c r="A28" s="19"/>
      <c r="B28" s="13"/>
      <c r="C28" s="14"/>
      <c r="E28" s="19"/>
      <c r="F28" s="9"/>
      <c r="G28" s="14"/>
    </row>
    <row r="29" spans="1:7" ht="12.75">
      <c r="A29" s="19"/>
      <c r="B29" s="13" t="s">
        <v>37</v>
      </c>
      <c r="C29" s="14">
        <f>C20+C24</f>
        <v>790000</v>
      </c>
      <c r="E29" s="17">
        <v>15</v>
      </c>
      <c r="F29" s="9" t="s">
        <v>120</v>
      </c>
      <c r="G29" s="12"/>
    </row>
    <row r="30" spans="1:7" ht="12.75">
      <c r="A30" s="19"/>
      <c r="B30" s="9" t="s">
        <v>39</v>
      </c>
      <c r="C30" s="12"/>
      <c r="E30" s="19"/>
      <c r="F30" s="9" t="s">
        <v>102</v>
      </c>
      <c r="G30" s="12"/>
    </row>
    <row r="31" spans="1:7" ht="12.75">
      <c r="A31" s="17">
        <v>41</v>
      </c>
      <c r="B31" s="9" t="s">
        <v>40</v>
      </c>
      <c r="C31" s="12"/>
      <c r="E31" s="19" t="s">
        <v>103</v>
      </c>
      <c r="F31" s="15" t="s">
        <v>104</v>
      </c>
      <c r="G31" s="12">
        <v>900000</v>
      </c>
    </row>
    <row r="32" spans="1:7" ht="12.75">
      <c r="A32" s="19" t="s">
        <v>269</v>
      </c>
      <c r="B32" s="15" t="s">
        <v>41</v>
      </c>
      <c r="C32" s="12">
        <v>480000</v>
      </c>
      <c r="E32" s="19" t="s">
        <v>105</v>
      </c>
      <c r="F32" s="15" t="s">
        <v>106</v>
      </c>
      <c r="G32" s="12">
        <v>800000</v>
      </c>
    </row>
    <row r="33" spans="1:7" ht="12.75">
      <c r="A33" s="19" t="s">
        <v>246</v>
      </c>
      <c r="B33" s="15" t="s">
        <v>42</v>
      </c>
      <c r="C33" s="12">
        <v>40000</v>
      </c>
      <c r="E33" s="19" t="s">
        <v>107</v>
      </c>
      <c r="F33" s="15" t="s">
        <v>108</v>
      </c>
      <c r="G33" s="12">
        <v>160000</v>
      </c>
    </row>
    <row r="34" spans="1:7" ht="12.75">
      <c r="A34" s="19"/>
      <c r="B34" s="15"/>
      <c r="C34" s="14">
        <f>SUM(C32:C33)</f>
        <v>520000</v>
      </c>
      <c r="E34" s="19"/>
      <c r="F34" s="15"/>
      <c r="G34" s="14">
        <f>SUM(G31:G33)</f>
        <v>1860000</v>
      </c>
    </row>
    <row r="35" spans="1:7" ht="12.75">
      <c r="A35" s="17">
        <v>41</v>
      </c>
      <c r="B35" s="9" t="s">
        <v>43</v>
      </c>
      <c r="C35" s="12"/>
      <c r="E35" s="17">
        <v>15</v>
      </c>
      <c r="F35" s="9" t="s">
        <v>109</v>
      </c>
      <c r="G35" s="12"/>
    </row>
    <row r="36" spans="1:7" ht="12.75">
      <c r="A36" s="19" t="s">
        <v>270</v>
      </c>
      <c r="B36" s="9" t="s">
        <v>50</v>
      </c>
      <c r="C36" s="12">
        <v>80000</v>
      </c>
      <c r="E36" s="19" t="s">
        <v>111</v>
      </c>
      <c r="F36" s="15" t="s">
        <v>110</v>
      </c>
      <c r="G36" s="12">
        <v>10000</v>
      </c>
    </row>
    <row r="37" spans="1:7" ht="12.75">
      <c r="A37" s="19" t="s">
        <v>44</v>
      </c>
      <c r="B37" s="9" t="s">
        <v>51</v>
      </c>
      <c r="C37" s="12">
        <v>730000</v>
      </c>
      <c r="E37" s="19" t="s">
        <v>112</v>
      </c>
      <c r="F37" s="15" t="s">
        <v>113</v>
      </c>
      <c r="G37" s="12">
        <v>10000</v>
      </c>
    </row>
    <row r="38" spans="1:7" ht="12.75">
      <c r="A38" s="19"/>
      <c r="B38" s="9"/>
      <c r="C38" s="12"/>
      <c r="E38" s="19" t="s">
        <v>203</v>
      </c>
      <c r="F38" s="15" t="s">
        <v>204</v>
      </c>
      <c r="G38" s="12">
        <v>10000</v>
      </c>
    </row>
    <row r="39" spans="1:7" ht="12.75">
      <c r="A39" s="19" t="s">
        <v>45</v>
      </c>
      <c r="B39" s="9" t="s">
        <v>52</v>
      </c>
      <c r="C39" s="12">
        <v>600000</v>
      </c>
      <c r="E39" s="19"/>
      <c r="F39" s="15"/>
      <c r="G39" s="14">
        <f>SUM(G36:G38)</f>
        <v>30000</v>
      </c>
    </row>
    <row r="40" spans="1:7" ht="12.75">
      <c r="A40" s="19" t="s">
        <v>46</v>
      </c>
      <c r="B40" s="9" t="s">
        <v>53</v>
      </c>
      <c r="C40" s="12">
        <v>140000</v>
      </c>
      <c r="E40" s="19"/>
      <c r="F40" s="13" t="s">
        <v>117</v>
      </c>
      <c r="G40" s="14">
        <f>G34+G39</f>
        <v>1890000</v>
      </c>
    </row>
    <row r="41" spans="1:7" ht="12.75">
      <c r="A41" s="19"/>
      <c r="B41" s="15"/>
      <c r="C41" s="14">
        <f>SUM(C36:C40)</f>
        <v>1550000</v>
      </c>
      <c r="E41" s="17"/>
      <c r="F41" s="13" t="s">
        <v>119</v>
      </c>
      <c r="G41" s="14">
        <f>G27+G40</f>
        <v>1989500</v>
      </c>
    </row>
    <row r="42" spans="1:7" ht="12.75">
      <c r="A42" s="17">
        <v>45</v>
      </c>
      <c r="B42" s="9" t="s">
        <v>47</v>
      </c>
      <c r="C42" s="12"/>
      <c r="E42" s="20"/>
      <c r="F42" s="21"/>
      <c r="G42" s="4"/>
    </row>
    <row r="43" spans="1:7" ht="12.75">
      <c r="A43" s="19" t="s">
        <v>48</v>
      </c>
      <c r="B43" s="15" t="s">
        <v>56</v>
      </c>
      <c r="C43" s="14">
        <v>200000</v>
      </c>
      <c r="E43" s="19"/>
      <c r="F43" s="9" t="s">
        <v>121</v>
      </c>
      <c r="G43" s="12"/>
    </row>
    <row r="44" spans="1:7" ht="12.75">
      <c r="A44" s="19"/>
      <c r="B44" s="15"/>
      <c r="C44" s="12"/>
      <c r="E44" s="17">
        <v>25</v>
      </c>
      <c r="F44" s="9" t="s">
        <v>122</v>
      </c>
      <c r="G44" s="12"/>
    </row>
    <row r="45" spans="1:7" ht="12.75">
      <c r="A45" s="17">
        <v>75</v>
      </c>
      <c r="B45" s="9" t="s">
        <v>49</v>
      </c>
      <c r="C45" s="12"/>
      <c r="E45" s="19" t="s">
        <v>123</v>
      </c>
      <c r="F45" s="15" t="s">
        <v>124</v>
      </c>
      <c r="G45" s="12">
        <v>10000</v>
      </c>
    </row>
    <row r="46" spans="1:7" ht="12.75">
      <c r="A46" s="17"/>
      <c r="B46" s="9"/>
      <c r="C46" s="12"/>
      <c r="E46" s="19" t="s">
        <v>247</v>
      </c>
      <c r="F46" s="15" t="s">
        <v>248</v>
      </c>
      <c r="G46" s="12">
        <v>5000</v>
      </c>
    </row>
    <row r="47" spans="1:7" ht="12.75">
      <c r="A47" s="17"/>
      <c r="B47" s="9"/>
      <c r="C47" s="12"/>
      <c r="E47" s="19" t="s">
        <v>271</v>
      </c>
      <c r="F47" s="15" t="s">
        <v>265</v>
      </c>
      <c r="G47" s="12">
        <v>12000</v>
      </c>
    </row>
    <row r="48" spans="1:7" ht="12.75">
      <c r="A48" s="17"/>
      <c r="B48" s="9"/>
      <c r="C48" s="12"/>
      <c r="E48" s="19" t="s">
        <v>125</v>
      </c>
      <c r="F48" s="15" t="s">
        <v>266</v>
      </c>
      <c r="G48" s="12">
        <v>5000</v>
      </c>
    </row>
    <row r="49" spans="1:7" ht="12.75">
      <c r="A49" s="19" t="s">
        <v>54</v>
      </c>
      <c r="B49" s="15" t="s">
        <v>55</v>
      </c>
      <c r="C49" s="12">
        <v>1000</v>
      </c>
      <c r="E49" s="19" t="s">
        <v>126</v>
      </c>
      <c r="F49" s="15" t="s">
        <v>127</v>
      </c>
      <c r="G49" s="12">
        <v>12200</v>
      </c>
    </row>
    <row r="50" spans="1:7" ht="12.75">
      <c r="A50" s="19" t="s">
        <v>57</v>
      </c>
      <c r="B50" s="15" t="s">
        <v>58</v>
      </c>
      <c r="C50" s="12">
        <v>500</v>
      </c>
      <c r="E50" s="19" t="s">
        <v>272</v>
      </c>
      <c r="F50" s="15" t="s">
        <v>128</v>
      </c>
      <c r="G50" s="12">
        <v>12000</v>
      </c>
    </row>
    <row r="51" spans="1:7" ht="12.75">
      <c r="A51" s="19"/>
      <c r="B51" s="13" t="s">
        <v>59</v>
      </c>
      <c r="C51" s="14">
        <f>SUM(C49:C50)</f>
        <v>1500</v>
      </c>
      <c r="E51" s="19" t="s">
        <v>273</v>
      </c>
      <c r="F51" s="15" t="s">
        <v>260</v>
      </c>
      <c r="G51" s="12">
        <v>12000</v>
      </c>
    </row>
    <row r="52" spans="1:7" ht="12.75">
      <c r="A52" s="17">
        <v>76</v>
      </c>
      <c r="B52" s="9" t="s">
        <v>60</v>
      </c>
      <c r="C52" s="12"/>
      <c r="E52" s="19"/>
      <c r="F52" s="13" t="s">
        <v>129</v>
      </c>
      <c r="G52" s="14">
        <f>SUM(G45:G51)</f>
        <v>68200</v>
      </c>
    </row>
    <row r="53" spans="1:7" ht="12.75">
      <c r="A53" s="19" t="s">
        <v>61</v>
      </c>
      <c r="B53" s="15" t="s">
        <v>62</v>
      </c>
      <c r="C53" s="14">
        <v>1000</v>
      </c>
      <c r="E53" s="17">
        <v>26</v>
      </c>
      <c r="F53" s="9" t="s">
        <v>130</v>
      </c>
      <c r="G53" s="12"/>
    </row>
    <row r="54" spans="1:7" ht="12.75">
      <c r="A54" s="19"/>
      <c r="B54" s="13" t="s">
        <v>63</v>
      </c>
      <c r="C54" s="14">
        <f>C34+C41+C43+C51+C53</f>
        <v>2272500</v>
      </c>
      <c r="E54" s="19" t="s">
        <v>131</v>
      </c>
      <c r="F54" s="15" t="s">
        <v>132</v>
      </c>
      <c r="G54" s="12">
        <v>5000</v>
      </c>
    </row>
    <row r="55" spans="1:7" ht="12.75">
      <c r="A55" s="19"/>
      <c r="B55" s="13" t="s">
        <v>64</v>
      </c>
      <c r="C55" s="14">
        <f>C29+C54</f>
        <v>3062500</v>
      </c>
      <c r="E55" s="19" t="s">
        <v>133</v>
      </c>
      <c r="F55" s="15" t="s">
        <v>134</v>
      </c>
      <c r="G55" s="12">
        <v>8000</v>
      </c>
    </row>
    <row r="56" spans="1:7" ht="12.75">
      <c r="A56" s="20"/>
      <c r="B56" s="21"/>
      <c r="C56" s="5"/>
      <c r="E56" s="19" t="s">
        <v>135</v>
      </c>
      <c r="F56" s="15" t="s">
        <v>136</v>
      </c>
      <c r="G56" s="12">
        <v>5000</v>
      </c>
    </row>
    <row r="57" spans="1:7" ht="12.75">
      <c r="A57" s="20"/>
      <c r="B57" s="22" t="s">
        <v>65</v>
      </c>
      <c r="C57" s="5"/>
      <c r="E57" s="19" t="s">
        <v>137</v>
      </c>
      <c r="F57" s="15" t="s">
        <v>138</v>
      </c>
      <c r="G57" s="12">
        <v>1000</v>
      </c>
    </row>
    <row r="58" spans="1:7" ht="12.75">
      <c r="A58" s="17" t="s">
        <v>2</v>
      </c>
      <c r="B58" s="9" t="s">
        <v>3</v>
      </c>
      <c r="C58" s="18"/>
      <c r="E58" s="19" t="s">
        <v>139</v>
      </c>
      <c r="F58" s="15" t="s">
        <v>140</v>
      </c>
      <c r="G58" s="12">
        <v>2000</v>
      </c>
    </row>
    <row r="59" spans="1:7" ht="12.75">
      <c r="A59" s="19"/>
      <c r="B59" s="9" t="s">
        <v>66</v>
      </c>
      <c r="C59" s="18"/>
      <c r="E59" s="19" t="s">
        <v>141</v>
      </c>
      <c r="F59" s="15" t="s">
        <v>142</v>
      </c>
      <c r="G59" s="12">
        <v>1000</v>
      </c>
    </row>
    <row r="60" spans="1:7" ht="12.75">
      <c r="A60" s="17">
        <v>73</v>
      </c>
      <c r="B60" s="15" t="s">
        <v>5</v>
      </c>
      <c r="C60" s="12">
        <f>C20</f>
        <v>788000</v>
      </c>
      <c r="E60" s="19"/>
      <c r="F60" s="13" t="s">
        <v>143</v>
      </c>
      <c r="G60" s="14">
        <f>SUM(G54:G59)</f>
        <v>22000</v>
      </c>
    </row>
    <row r="61" spans="1:7" ht="12.75">
      <c r="A61" s="17">
        <v>72</v>
      </c>
      <c r="B61" s="15" t="s">
        <v>67</v>
      </c>
      <c r="C61" s="12">
        <f>C24</f>
        <v>2000</v>
      </c>
      <c r="E61" s="17">
        <v>28</v>
      </c>
      <c r="F61" s="9" t="s">
        <v>144</v>
      </c>
      <c r="G61" s="12"/>
    </row>
    <row r="62" spans="1:7" ht="12.75">
      <c r="A62" s="19"/>
      <c r="B62" s="15"/>
      <c r="C62" s="14">
        <f>SUM(C60:C61)</f>
        <v>790000</v>
      </c>
      <c r="E62" s="19" t="s">
        <v>145</v>
      </c>
      <c r="F62" s="15" t="s">
        <v>146</v>
      </c>
      <c r="G62" s="14">
        <v>1500</v>
      </c>
    </row>
    <row r="63" spans="1:7" ht="12.75">
      <c r="A63" s="19"/>
      <c r="B63" s="15" t="s">
        <v>68</v>
      </c>
      <c r="C63" s="18"/>
      <c r="E63" s="17">
        <v>60</v>
      </c>
      <c r="F63" s="9" t="s">
        <v>147</v>
      </c>
      <c r="G63" s="12"/>
    </row>
    <row r="64" spans="1:7" ht="12.75">
      <c r="A64" s="17">
        <v>41</v>
      </c>
      <c r="B64" s="15" t="s">
        <v>69</v>
      </c>
      <c r="C64" s="12">
        <f>C34+C41</f>
        <v>2070000</v>
      </c>
      <c r="E64" s="19" t="s">
        <v>149</v>
      </c>
      <c r="F64" s="15" t="s">
        <v>151</v>
      </c>
      <c r="G64" s="12">
        <v>150000</v>
      </c>
    </row>
    <row r="65" spans="1:7" ht="12.75">
      <c r="A65" s="17">
        <v>45</v>
      </c>
      <c r="B65" s="15" t="s">
        <v>70</v>
      </c>
      <c r="C65" s="12">
        <f>C43</f>
        <v>200000</v>
      </c>
      <c r="E65" s="19" t="s">
        <v>148</v>
      </c>
      <c r="F65" s="15" t="s">
        <v>150</v>
      </c>
      <c r="G65" s="12">
        <v>50000</v>
      </c>
    </row>
    <row r="66" spans="1:7" ht="12.75">
      <c r="A66" s="17">
        <v>75</v>
      </c>
      <c r="B66" s="15" t="s">
        <v>49</v>
      </c>
      <c r="C66" s="12">
        <f>C51</f>
        <v>1500</v>
      </c>
      <c r="E66" s="19" t="s">
        <v>152</v>
      </c>
      <c r="F66" s="15" t="s">
        <v>205</v>
      </c>
      <c r="G66" s="12">
        <v>4000</v>
      </c>
    </row>
    <row r="67" spans="1:7" ht="12.75">
      <c r="A67" s="17">
        <v>76</v>
      </c>
      <c r="B67" s="15" t="s">
        <v>60</v>
      </c>
      <c r="C67" s="12">
        <f>C53</f>
        <v>1000</v>
      </c>
      <c r="E67" s="19" t="s">
        <v>153</v>
      </c>
      <c r="F67" s="15" t="s">
        <v>154</v>
      </c>
      <c r="G67" s="12">
        <v>7000</v>
      </c>
    </row>
    <row r="68" spans="1:7" ht="12.75">
      <c r="A68" s="19"/>
      <c r="B68" s="15"/>
      <c r="C68" s="14">
        <f>SUM(C64:C67)</f>
        <v>2272500</v>
      </c>
      <c r="E68" s="19" t="s">
        <v>155</v>
      </c>
      <c r="F68" s="15" t="s">
        <v>156</v>
      </c>
      <c r="G68" s="12">
        <v>3000</v>
      </c>
    </row>
    <row r="69" spans="1:7" ht="12.75">
      <c r="A69" s="19"/>
      <c r="B69" s="9" t="s">
        <v>64</v>
      </c>
      <c r="C69" s="14">
        <f>C62+C68</f>
        <v>3062500</v>
      </c>
      <c r="E69" s="19" t="s">
        <v>157</v>
      </c>
      <c r="F69" s="15" t="s">
        <v>158</v>
      </c>
      <c r="G69" s="12">
        <v>56000</v>
      </c>
    </row>
    <row r="70" spans="1:7" ht="12.75">
      <c r="A70" s="2"/>
      <c r="C70" s="5"/>
      <c r="E70" s="19"/>
      <c r="F70" s="13" t="s">
        <v>159</v>
      </c>
      <c r="G70" s="14">
        <f>SUM(G64:G69)</f>
        <v>270000</v>
      </c>
    </row>
    <row r="71" spans="1:7" ht="12.75">
      <c r="A71" s="2"/>
      <c r="C71" s="5"/>
      <c r="E71" s="17">
        <v>61</v>
      </c>
      <c r="F71" s="9" t="s">
        <v>160</v>
      </c>
      <c r="G71" s="12"/>
    </row>
    <row r="72" spans="1:7" ht="12.75">
      <c r="A72" s="2"/>
      <c r="C72" s="5"/>
      <c r="E72" s="19" t="s">
        <v>161</v>
      </c>
      <c r="F72" s="15" t="s">
        <v>256</v>
      </c>
      <c r="G72" s="12">
        <v>20000</v>
      </c>
    </row>
    <row r="73" spans="1:7" ht="12.75">
      <c r="A73" s="2"/>
      <c r="C73" s="5"/>
      <c r="E73" s="19" t="s">
        <v>162</v>
      </c>
      <c r="F73" s="15" t="s">
        <v>163</v>
      </c>
      <c r="G73" s="12">
        <v>5000</v>
      </c>
    </row>
    <row r="74" spans="1:7" ht="12.75">
      <c r="A74" s="2"/>
      <c r="C74" s="5"/>
      <c r="E74" s="19" t="s">
        <v>164</v>
      </c>
      <c r="F74" s="15" t="s">
        <v>257</v>
      </c>
      <c r="G74" s="12">
        <v>18000</v>
      </c>
    </row>
    <row r="75" spans="1:7" ht="12.75">
      <c r="A75" s="2"/>
      <c r="C75" s="5"/>
      <c r="E75" s="19" t="s">
        <v>165</v>
      </c>
      <c r="F75" s="15" t="s">
        <v>166</v>
      </c>
      <c r="G75" s="12">
        <v>5000</v>
      </c>
    </row>
    <row r="76" spans="1:7" ht="12.75">
      <c r="A76" s="2"/>
      <c r="C76" s="5"/>
      <c r="E76" s="19" t="s">
        <v>167</v>
      </c>
      <c r="F76" s="15" t="s">
        <v>168</v>
      </c>
      <c r="G76" s="12">
        <v>8000</v>
      </c>
    </row>
    <row r="77" spans="1:7" ht="12.75">
      <c r="A77" s="2"/>
      <c r="C77" s="5"/>
      <c r="E77" s="19" t="s">
        <v>169</v>
      </c>
      <c r="F77" s="15" t="s">
        <v>170</v>
      </c>
      <c r="G77" s="12">
        <v>3000</v>
      </c>
    </row>
    <row r="78" spans="1:7" ht="12.75">
      <c r="A78" s="2"/>
      <c r="E78" s="19" t="s">
        <v>171</v>
      </c>
      <c r="F78" s="15" t="s">
        <v>172</v>
      </c>
      <c r="G78" s="12">
        <v>5000</v>
      </c>
    </row>
    <row r="79" spans="5:7" ht="12.75">
      <c r="E79" s="19" t="s">
        <v>173</v>
      </c>
      <c r="F79" s="15" t="s">
        <v>174</v>
      </c>
      <c r="G79" s="12">
        <v>5000</v>
      </c>
    </row>
    <row r="80" spans="5:7" ht="12.75">
      <c r="E80" s="19" t="s">
        <v>175</v>
      </c>
      <c r="F80" s="15" t="s">
        <v>176</v>
      </c>
      <c r="G80" s="12">
        <v>15000</v>
      </c>
    </row>
    <row r="81" spans="5:7" ht="12.75">
      <c r="E81" s="19" t="s">
        <v>258</v>
      </c>
      <c r="F81" s="15" t="s">
        <v>259</v>
      </c>
      <c r="G81" s="12">
        <v>10000</v>
      </c>
    </row>
    <row r="82" spans="5:7" ht="12.75">
      <c r="E82" s="19" t="s">
        <v>177</v>
      </c>
      <c r="F82" s="15" t="s">
        <v>178</v>
      </c>
      <c r="G82" s="12">
        <v>7000</v>
      </c>
    </row>
    <row r="83" spans="5:7" ht="12.75">
      <c r="E83" s="19" t="s">
        <v>267</v>
      </c>
      <c r="F83" s="15" t="s">
        <v>264</v>
      </c>
      <c r="G83" s="12">
        <v>10000</v>
      </c>
    </row>
    <row r="84" spans="5:7" ht="12.75">
      <c r="E84" s="19"/>
      <c r="F84" s="13" t="s">
        <v>179</v>
      </c>
      <c r="G84" s="14">
        <f>SUM(G72:G83)</f>
        <v>111000</v>
      </c>
    </row>
    <row r="85" spans="5:7" ht="12.75">
      <c r="E85" s="17">
        <v>62</v>
      </c>
      <c r="F85" s="9" t="s">
        <v>180</v>
      </c>
      <c r="G85" s="12"/>
    </row>
    <row r="86" spans="5:7" ht="12.75">
      <c r="E86" s="19" t="s">
        <v>182</v>
      </c>
      <c r="F86" s="15" t="s">
        <v>181</v>
      </c>
      <c r="G86" s="12">
        <v>200000</v>
      </c>
    </row>
    <row r="87" spans="5:7" ht="12.75">
      <c r="E87" s="19" t="s">
        <v>183</v>
      </c>
      <c r="F87" s="15" t="s">
        <v>184</v>
      </c>
      <c r="G87" s="12">
        <v>20000</v>
      </c>
    </row>
    <row r="88" spans="5:7" ht="12.75">
      <c r="E88" s="19" t="s">
        <v>185</v>
      </c>
      <c r="F88" s="15" t="s">
        <v>186</v>
      </c>
      <c r="G88" s="12">
        <v>4000</v>
      </c>
    </row>
    <row r="89" spans="5:7" ht="12.75">
      <c r="E89" s="19" t="s">
        <v>187</v>
      </c>
      <c r="F89" s="15" t="s">
        <v>188</v>
      </c>
      <c r="G89" s="12">
        <v>3000</v>
      </c>
    </row>
    <row r="90" spans="5:7" ht="12.75">
      <c r="E90" s="19" t="s">
        <v>189</v>
      </c>
      <c r="F90" s="15" t="s">
        <v>190</v>
      </c>
      <c r="G90" s="12">
        <v>5000</v>
      </c>
    </row>
    <row r="91" spans="5:7" ht="12.75">
      <c r="E91" s="19" t="s">
        <v>191</v>
      </c>
      <c r="F91" s="15" t="s">
        <v>192</v>
      </c>
      <c r="G91" s="12">
        <v>5000</v>
      </c>
    </row>
    <row r="92" spans="5:7" ht="12.75">
      <c r="E92" s="19" t="s">
        <v>193</v>
      </c>
      <c r="F92" s="15" t="s">
        <v>194</v>
      </c>
      <c r="G92" s="12">
        <v>900</v>
      </c>
    </row>
    <row r="93" spans="5:7" ht="12.75">
      <c r="E93" s="19" t="s">
        <v>195</v>
      </c>
      <c r="F93" s="15" t="s">
        <v>196</v>
      </c>
      <c r="G93" s="12">
        <v>900</v>
      </c>
    </row>
    <row r="94" spans="5:7" ht="12.75">
      <c r="E94" s="19" t="s">
        <v>197</v>
      </c>
      <c r="F94" s="15" t="s">
        <v>206</v>
      </c>
      <c r="G94" s="12">
        <v>5000</v>
      </c>
    </row>
    <row r="95" spans="5:7" ht="12.75">
      <c r="E95" s="19" t="s">
        <v>198</v>
      </c>
      <c r="F95" s="15" t="s">
        <v>199</v>
      </c>
      <c r="G95" s="12">
        <v>20000</v>
      </c>
    </row>
    <row r="96" spans="5:7" ht="12.75">
      <c r="E96" s="19" t="s">
        <v>200</v>
      </c>
      <c r="F96" s="15" t="s">
        <v>201</v>
      </c>
      <c r="G96" s="12">
        <v>20000</v>
      </c>
    </row>
    <row r="97" spans="5:7" ht="12.75">
      <c r="E97" s="19" t="s">
        <v>202</v>
      </c>
      <c r="F97" s="15" t="s">
        <v>207</v>
      </c>
      <c r="G97" s="12">
        <v>5000</v>
      </c>
    </row>
    <row r="98" spans="5:7" ht="12.75">
      <c r="E98" s="19" t="s">
        <v>208</v>
      </c>
      <c r="F98" s="15" t="s">
        <v>209</v>
      </c>
      <c r="G98" s="12">
        <v>5000</v>
      </c>
    </row>
    <row r="99" spans="5:7" ht="12.75">
      <c r="E99" s="19" t="s">
        <v>210</v>
      </c>
      <c r="F99" s="15" t="s">
        <v>211</v>
      </c>
      <c r="G99" s="12">
        <v>12000</v>
      </c>
    </row>
    <row r="100" spans="5:7" ht="12.75">
      <c r="E100" s="19" t="s">
        <v>212</v>
      </c>
      <c r="F100" s="15" t="s">
        <v>213</v>
      </c>
      <c r="G100" s="12">
        <v>12000</v>
      </c>
    </row>
    <row r="101" spans="5:7" ht="12.75">
      <c r="E101" s="19" t="s">
        <v>244</v>
      </c>
      <c r="F101" s="15" t="s">
        <v>249</v>
      </c>
      <c r="G101" s="12">
        <v>20000</v>
      </c>
    </row>
    <row r="102" spans="5:7" ht="12.75">
      <c r="E102" s="19" t="s">
        <v>245</v>
      </c>
      <c r="F102" s="15" t="s">
        <v>250</v>
      </c>
      <c r="G102" s="12">
        <v>10000</v>
      </c>
    </row>
    <row r="103" spans="5:7" ht="12.75">
      <c r="E103" s="19" t="s">
        <v>274</v>
      </c>
      <c r="F103" s="15" t="s">
        <v>253</v>
      </c>
      <c r="G103" s="12">
        <v>85000</v>
      </c>
    </row>
    <row r="104" spans="5:7" ht="12.75">
      <c r="E104" s="19"/>
      <c r="F104" s="13" t="s">
        <v>214</v>
      </c>
      <c r="G104" s="14">
        <f>SUM(G86:G103)</f>
        <v>432800</v>
      </c>
    </row>
    <row r="105" spans="5:7" ht="12.75">
      <c r="E105" s="17">
        <v>64</v>
      </c>
      <c r="F105" s="9" t="s">
        <v>241</v>
      </c>
      <c r="G105" s="12"/>
    </row>
    <row r="106" spans="5:7" ht="12.75">
      <c r="E106" s="19" t="s">
        <v>251</v>
      </c>
      <c r="F106" s="15" t="s">
        <v>215</v>
      </c>
      <c r="G106" s="12">
        <v>12000</v>
      </c>
    </row>
    <row r="107" spans="5:7" ht="12.75">
      <c r="E107" s="19" t="s">
        <v>216</v>
      </c>
      <c r="F107" s="15" t="s">
        <v>217</v>
      </c>
      <c r="G107" s="12">
        <v>2000</v>
      </c>
    </row>
    <row r="108" spans="5:7" ht="12.75">
      <c r="E108" s="19" t="s">
        <v>218</v>
      </c>
      <c r="F108" s="15" t="s">
        <v>252</v>
      </c>
      <c r="G108" s="12">
        <v>3000</v>
      </c>
    </row>
    <row r="109" spans="5:7" ht="12.75">
      <c r="E109" s="19" t="s">
        <v>219</v>
      </c>
      <c r="F109" s="15" t="s">
        <v>220</v>
      </c>
      <c r="G109" s="12">
        <v>5000</v>
      </c>
    </row>
    <row r="110" spans="5:7" ht="12.75">
      <c r="E110" s="19" t="s">
        <v>221</v>
      </c>
      <c r="F110" s="15" t="s">
        <v>263</v>
      </c>
      <c r="G110" s="12">
        <v>2000</v>
      </c>
    </row>
    <row r="111" spans="5:7" ht="12.75">
      <c r="E111" s="19" t="s">
        <v>222</v>
      </c>
      <c r="F111" s="15" t="s">
        <v>223</v>
      </c>
      <c r="G111" s="12">
        <v>3000</v>
      </c>
    </row>
    <row r="112" spans="5:7" ht="12.75">
      <c r="E112" s="19" t="s">
        <v>261</v>
      </c>
      <c r="F112" s="15" t="s">
        <v>262</v>
      </c>
      <c r="G112" s="12">
        <v>4000</v>
      </c>
    </row>
    <row r="113" spans="5:7" ht="12.75">
      <c r="E113" s="19" t="s">
        <v>224</v>
      </c>
      <c r="F113" s="15" t="s">
        <v>225</v>
      </c>
      <c r="G113" s="12">
        <v>3000</v>
      </c>
    </row>
    <row r="114" spans="5:7" ht="12.75">
      <c r="E114" s="19"/>
      <c r="F114" s="13" t="s">
        <v>226</v>
      </c>
      <c r="G114" s="14">
        <f>SUM(G106:G113)</f>
        <v>34000</v>
      </c>
    </row>
    <row r="115" spans="5:7" ht="12.75">
      <c r="E115" s="17">
        <v>65</v>
      </c>
      <c r="F115" s="9" t="s">
        <v>227</v>
      </c>
      <c r="G115" s="12"/>
    </row>
    <row r="116" spans="5:7" ht="12.75">
      <c r="E116" s="19" t="s">
        <v>228</v>
      </c>
      <c r="F116" s="15" t="s">
        <v>229</v>
      </c>
      <c r="G116" s="14">
        <v>110000</v>
      </c>
    </row>
    <row r="117" spans="5:7" ht="12.75">
      <c r="E117" s="19"/>
      <c r="F117" s="15" t="s">
        <v>230</v>
      </c>
      <c r="G117" s="12"/>
    </row>
    <row r="118" spans="5:7" ht="12.75">
      <c r="E118" s="15"/>
      <c r="F118" s="15" t="s">
        <v>231</v>
      </c>
      <c r="G118" s="16">
        <v>0</v>
      </c>
    </row>
    <row r="119" spans="5:7" ht="12.75">
      <c r="E119" s="15"/>
      <c r="F119" s="13" t="s">
        <v>232</v>
      </c>
      <c r="G119" s="16">
        <f>G118+G116+G114+G104+G84+G70+G62+G60+G52+G41</f>
        <v>3039000</v>
      </c>
    </row>
    <row r="120" spans="5:7" ht="12.75">
      <c r="E120" s="10"/>
      <c r="F120" s="10"/>
      <c r="G120" s="10"/>
    </row>
    <row r="121" spans="5:7" ht="12.75">
      <c r="E121" s="10"/>
      <c r="F121" s="24" t="s">
        <v>233</v>
      </c>
      <c r="G121" s="10"/>
    </row>
    <row r="122" spans="5:7" ht="12.75">
      <c r="E122" s="9" t="s">
        <v>2</v>
      </c>
      <c r="F122" s="9" t="s">
        <v>71</v>
      </c>
      <c r="G122" s="9" t="s">
        <v>4</v>
      </c>
    </row>
    <row r="123" spans="5:7" ht="12.75">
      <c r="E123" s="11"/>
      <c r="F123" s="25" t="s">
        <v>72</v>
      </c>
      <c r="G123" s="10"/>
    </row>
    <row r="124" spans="5:7" ht="12.75">
      <c r="E124" s="17">
        <v>12</v>
      </c>
      <c r="F124" s="11" t="s">
        <v>234</v>
      </c>
      <c r="G124" s="26">
        <f>G14</f>
        <v>27000</v>
      </c>
    </row>
    <row r="125" spans="5:7" ht="12.75">
      <c r="E125" s="17">
        <v>13</v>
      </c>
      <c r="F125" s="11" t="s">
        <v>87</v>
      </c>
      <c r="G125" s="26">
        <f>G16</f>
        <v>60000</v>
      </c>
    </row>
    <row r="126" spans="5:7" ht="12.75">
      <c r="E126" s="17">
        <v>14</v>
      </c>
      <c r="F126" s="11" t="s">
        <v>235</v>
      </c>
      <c r="G126" s="26">
        <f>G24</f>
        <v>11000</v>
      </c>
    </row>
    <row r="127" spans="5:7" ht="12.75">
      <c r="E127" s="8">
        <v>18</v>
      </c>
      <c r="F127" s="11" t="s">
        <v>236</v>
      </c>
      <c r="G127" s="26">
        <f>G26</f>
        <v>1500</v>
      </c>
    </row>
    <row r="128" spans="5:7" ht="12.75">
      <c r="E128" s="8"/>
      <c r="F128" s="13" t="s">
        <v>118</v>
      </c>
      <c r="G128" s="27">
        <f>SUM(G124:G127)</f>
        <v>99500</v>
      </c>
    </row>
    <row r="129" spans="5:7" ht="12.75">
      <c r="E129" s="8"/>
      <c r="F129" s="9" t="s">
        <v>237</v>
      </c>
      <c r="G129" s="10"/>
    </row>
    <row r="130" spans="5:7" ht="12.75">
      <c r="E130" s="8">
        <v>15</v>
      </c>
      <c r="F130" s="11" t="s">
        <v>238</v>
      </c>
      <c r="G130" s="10"/>
    </row>
    <row r="131" spans="5:7" ht="12.75">
      <c r="E131" s="8"/>
      <c r="F131" s="15" t="s">
        <v>104</v>
      </c>
      <c r="G131" s="12">
        <v>900000</v>
      </c>
    </row>
    <row r="132" spans="5:7" ht="12.75">
      <c r="E132" s="8"/>
      <c r="F132" s="15" t="s">
        <v>106</v>
      </c>
      <c r="G132" s="12">
        <v>800000</v>
      </c>
    </row>
    <row r="133" spans="5:7" ht="12.75">
      <c r="E133" s="8"/>
      <c r="F133" s="15" t="s">
        <v>108</v>
      </c>
      <c r="G133" s="12">
        <v>160000</v>
      </c>
    </row>
    <row r="134" spans="5:7" ht="12.75">
      <c r="E134" s="8"/>
      <c r="F134" s="10"/>
      <c r="G134" s="27">
        <f>SUM(G131:G133)</f>
        <v>1860000</v>
      </c>
    </row>
    <row r="135" spans="5:7" ht="12.75">
      <c r="E135" s="8">
        <v>15</v>
      </c>
      <c r="F135" s="28" t="s">
        <v>239</v>
      </c>
      <c r="G135" s="10"/>
    </row>
    <row r="136" spans="5:7" ht="12.75">
      <c r="E136" s="8"/>
      <c r="F136" s="15" t="s">
        <v>110</v>
      </c>
      <c r="G136" s="12">
        <v>10000</v>
      </c>
    </row>
    <row r="137" spans="5:7" ht="12.75">
      <c r="E137" s="8"/>
      <c r="F137" s="15" t="s">
        <v>113</v>
      </c>
      <c r="G137" s="12">
        <v>10000</v>
      </c>
    </row>
    <row r="138" spans="5:7" ht="12.75">
      <c r="E138" s="8"/>
      <c r="F138" s="15" t="s">
        <v>204</v>
      </c>
      <c r="G138" s="12">
        <v>10000</v>
      </c>
    </row>
    <row r="139" spans="5:7" ht="12.75">
      <c r="E139" s="8"/>
      <c r="F139" s="10"/>
      <c r="G139" s="27">
        <f>SUM(G136:G138)</f>
        <v>30000</v>
      </c>
    </row>
    <row r="140" spans="5:7" ht="12.75">
      <c r="E140" s="8"/>
      <c r="F140" s="29" t="s">
        <v>240</v>
      </c>
      <c r="G140" s="27">
        <f>G134+G139</f>
        <v>1890000</v>
      </c>
    </row>
    <row r="141" spans="5:7" ht="12.75">
      <c r="E141" s="8"/>
      <c r="F141" s="23" t="s">
        <v>121</v>
      </c>
      <c r="G141" s="10"/>
    </row>
    <row r="142" spans="5:7" ht="12.75">
      <c r="E142" s="8">
        <v>25</v>
      </c>
      <c r="F142" s="11" t="s">
        <v>122</v>
      </c>
      <c r="G142" s="26">
        <f>G52</f>
        <v>68200</v>
      </c>
    </row>
    <row r="143" spans="5:7" ht="12.75">
      <c r="E143" s="8">
        <v>26</v>
      </c>
      <c r="F143" s="11" t="s">
        <v>130</v>
      </c>
      <c r="G143" s="26">
        <f>G60</f>
        <v>22000</v>
      </c>
    </row>
    <row r="144" spans="5:7" ht="12.75">
      <c r="E144" s="8">
        <v>28</v>
      </c>
      <c r="F144" s="11" t="s">
        <v>144</v>
      </c>
      <c r="G144" s="26">
        <f>G62</f>
        <v>1500</v>
      </c>
    </row>
    <row r="145" spans="5:7" ht="12.75">
      <c r="E145" s="8">
        <v>60</v>
      </c>
      <c r="F145" s="11" t="s">
        <v>147</v>
      </c>
      <c r="G145" s="26">
        <f>G70</f>
        <v>270000</v>
      </c>
    </row>
    <row r="146" spans="5:7" ht="12.75">
      <c r="E146" s="8">
        <v>61</v>
      </c>
      <c r="F146" s="11" t="s">
        <v>160</v>
      </c>
      <c r="G146" s="26">
        <f>G84</f>
        <v>111000</v>
      </c>
    </row>
    <row r="147" spans="5:7" ht="12.75">
      <c r="E147" s="8">
        <v>62</v>
      </c>
      <c r="F147" s="11" t="s">
        <v>180</v>
      </c>
      <c r="G147" s="26">
        <f>G104</f>
        <v>432800</v>
      </c>
    </row>
    <row r="148" spans="5:7" ht="12.75">
      <c r="E148" s="8">
        <v>64</v>
      </c>
      <c r="F148" s="11" t="s">
        <v>241</v>
      </c>
      <c r="G148" s="26">
        <f>G114</f>
        <v>34000</v>
      </c>
    </row>
    <row r="149" spans="5:7" ht="12.75">
      <c r="E149" s="8">
        <v>65</v>
      </c>
      <c r="F149" s="11" t="s">
        <v>227</v>
      </c>
      <c r="G149" s="26">
        <f>G116</f>
        <v>110000</v>
      </c>
    </row>
    <row r="150" spans="5:7" ht="12.75">
      <c r="E150" s="8"/>
      <c r="F150" s="13" t="s">
        <v>242</v>
      </c>
      <c r="G150" s="27">
        <f>SUM(G142:G149)</f>
        <v>1049500</v>
      </c>
    </row>
    <row r="151" spans="5:7" ht="12.75">
      <c r="E151" s="8"/>
      <c r="F151" s="11" t="s">
        <v>230</v>
      </c>
      <c r="G151" s="10"/>
    </row>
    <row r="152" spans="5:7" ht="12.75">
      <c r="E152" s="8"/>
      <c r="F152" s="11" t="s">
        <v>243</v>
      </c>
      <c r="G152" s="27">
        <v>23500</v>
      </c>
    </row>
    <row r="153" spans="5:7" ht="12.75">
      <c r="E153" s="8"/>
      <c r="F153" s="11"/>
      <c r="G153" s="10"/>
    </row>
    <row r="154" spans="5:7" ht="12.75">
      <c r="E154" s="10"/>
      <c r="F154" s="7" t="s">
        <v>232</v>
      </c>
      <c r="G154" s="27">
        <f>G128+G140+G150+G152</f>
        <v>3062500</v>
      </c>
    </row>
    <row r="156" ht="12.75">
      <c r="F156" s="30" t="s">
        <v>268</v>
      </c>
    </row>
    <row r="157" spans="5:7" ht="12.75">
      <c r="E157" t="s">
        <v>254</v>
      </c>
      <c r="G157" t="s">
        <v>255</v>
      </c>
    </row>
  </sheetData>
  <printOptions/>
  <pageMargins left="0.75" right="0.75" top="0.17" bottom="0.17" header="0.54" footer="0.1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2011-11-09T06:08:53Z</cp:lastPrinted>
  <dcterms:created xsi:type="dcterms:W3CDTF">1997-01-24T12:53:32Z</dcterms:created>
  <dcterms:modified xsi:type="dcterms:W3CDTF">2011-11-09T06:15:59Z</dcterms:modified>
  <cp:category/>
  <cp:version/>
  <cp:contentType/>
  <cp:contentStatus/>
</cp:coreProperties>
</file>